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r9166\Google Диск\1_Фин дир на час\Статьи\2016_11_Бюджет\"/>
    </mc:Choice>
  </mc:AlternateContent>
  <bookViews>
    <workbookView xWindow="0" yWindow="0" windowWidth="23040" windowHeight="9384" tabRatio="761" activeTab="4"/>
  </bookViews>
  <sheets>
    <sheet name="Платежи" sheetId="8" r:id="rId1"/>
    <sheet name="Контрагенты" sheetId="12" r:id="rId2"/>
    <sheet name="Статьи управленческого учета" sheetId="5" r:id="rId3"/>
    <sheet name="Отчет" sheetId="10" r:id="rId4"/>
    <sheet name="Инструкция" sheetId="13" r:id="rId5"/>
  </sheets>
  <definedNames>
    <definedName name="Lvl2_динамический" comment="учусь создавать список для второго упровня счетов учена, в зависимости от выбранного первого уровня">"СМЕЩ('Статьи упр учета ДДС'!$A$4;ПОИСКПОЗ(Payments!$E$2;'Статьи упр учета ДДС'!$A:$A;0)-1;1;СЧЁТЕСЛИ('Статьи упр учета ДДС'!$A:$A;Payments!$E$2);1)"</definedName>
    <definedName name="nonUnicLvl1_in_lvl2">chart_of_accounts_lvl_2[Группа статей]</definedName>
    <definedName name="Группа_статей">chart_of_accounts_lvl_1[Группа статей ДДС]</definedName>
    <definedName name="Наименование_контрагента">Контрагенты[Наименование контрагентов]</definedName>
    <definedName name="статьи_учета_lvl2">chart_of_accounts_lvl_2[Статья]</definedName>
  </definedNames>
  <calcPr calcId="171027"/>
  <pivotCaches>
    <pivotCache cacheId="4" r:id="rId6"/>
  </pivotCaches>
</workbook>
</file>

<file path=xl/calcChain.xml><?xml version="1.0" encoding="utf-8"?>
<calcChain xmlns="http://schemas.openxmlformats.org/spreadsheetml/2006/main">
  <c r="A1" i="10" l="1"/>
  <c r="A2" i="10"/>
</calcChain>
</file>

<file path=xl/comments1.xml><?xml version="1.0" encoding="utf-8"?>
<comments xmlns="http://schemas.openxmlformats.org/spreadsheetml/2006/main">
  <authors>
    <author>Хахулин А.А.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04"/>
          </rPr>
          <t>Хахулин А.А.:</t>
        </r>
        <r>
          <rPr>
            <sz val="9"/>
            <color indexed="81"/>
            <rFont val="Tahoma"/>
            <family val="2"/>
            <charset val="204"/>
          </rPr>
          <t xml:space="preserve">
("+" - поступление, "-" - списание)</t>
        </r>
      </text>
    </comment>
  </commentList>
</comments>
</file>

<file path=xl/sharedStrings.xml><?xml version="1.0" encoding="utf-8"?>
<sst xmlns="http://schemas.openxmlformats.org/spreadsheetml/2006/main" count="249" uniqueCount="108">
  <si>
    <t>Статья</t>
  </si>
  <si>
    <t>склад</t>
  </si>
  <si>
    <t>Коммунальные</t>
  </si>
  <si>
    <t>№</t>
  </si>
  <si>
    <t>Группа статей</t>
  </si>
  <si>
    <t>Аренда недвижимости</t>
  </si>
  <si>
    <t>офис</t>
  </si>
  <si>
    <t>производство</t>
  </si>
  <si>
    <t>юридический адрес</t>
  </si>
  <si>
    <t>Транспорт</t>
  </si>
  <si>
    <t>аренда автомобиля с водителем</t>
  </si>
  <si>
    <t>Ремонт</t>
  </si>
  <si>
    <t>ремонт недвижимости и сетей</t>
  </si>
  <si>
    <t>ремонт станков и оборудования</t>
  </si>
  <si>
    <t>IT</t>
  </si>
  <si>
    <t xml:space="preserve">Реклама </t>
  </si>
  <si>
    <t>Налоги</t>
  </si>
  <si>
    <t>НДС</t>
  </si>
  <si>
    <t>покупка офисного оборудования</t>
  </si>
  <si>
    <t>покупка производственного оборудования</t>
  </si>
  <si>
    <t>дивиденды</t>
  </si>
  <si>
    <t>прочее</t>
  </si>
  <si>
    <t>основной долг</t>
  </si>
  <si>
    <t>проценты  и прочие расходы по кредиту</t>
  </si>
  <si>
    <t>Выручка от реализации</t>
  </si>
  <si>
    <t>выручка от реализации, включая авансы</t>
  </si>
  <si>
    <t>Сырье, материалы</t>
  </si>
  <si>
    <t>ФОТ с налогами</t>
  </si>
  <si>
    <t>ФОТ производственных сотрудников</t>
  </si>
  <si>
    <t>ФОТ офисных сотрудников</t>
  </si>
  <si>
    <t>ГСМ</t>
  </si>
  <si>
    <t>ремонт офисной оргтехники и т.п.</t>
  </si>
  <si>
    <t>реклама on line</t>
  </si>
  <si>
    <t>реклама off line</t>
  </si>
  <si>
    <t>электроэнергия</t>
  </si>
  <si>
    <t>коммуналка прочая, кроме электроэнергии</t>
  </si>
  <si>
    <t>охрана</t>
  </si>
  <si>
    <t>представительские</t>
  </si>
  <si>
    <t>связь (интернет, телефон)</t>
  </si>
  <si>
    <t>чай, кофе</t>
  </si>
  <si>
    <t>аудит и консалтинг</t>
  </si>
  <si>
    <t>уборка в офисе</t>
  </si>
  <si>
    <t>прочие и непредвиденные расходы</t>
  </si>
  <si>
    <t>Налог на прибыль</t>
  </si>
  <si>
    <t>налоги и штрафы, прочие</t>
  </si>
  <si>
    <t>взнос в капитал</t>
  </si>
  <si>
    <t>комиссии банков за РКО и прочее</t>
  </si>
  <si>
    <t>комплектующие</t>
  </si>
  <si>
    <t>материаны</t>
  </si>
  <si>
    <t>прочие сырье и материалы</t>
  </si>
  <si>
    <t>инструмент</t>
  </si>
  <si>
    <t>упаковка</t>
  </si>
  <si>
    <t>снабжение производства прочее</t>
  </si>
  <si>
    <t>дата платежа</t>
  </si>
  <si>
    <t>контрагент</t>
  </si>
  <si>
    <t>примечание</t>
  </si>
  <si>
    <t>зп за окт 2016</t>
  </si>
  <si>
    <t>Прочие производственные расходы</t>
  </si>
  <si>
    <t>Верхний уровень статей учета ДДС</t>
  </si>
  <si>
    <t>Группа статей ДДС</t>
  </si>
  <si>
    <t>Прочие офисные расходы</t>
  </si>
  <si>
    <t>Детализация статей учета ДДС</t>
  </si>
  <si>
    <t>наш товар</t>
  </si>
  <si>
    <t xml:space="preserve">1с франчайзи </t>
  </si>
  <si>
    <t>Комиссии банков</t>
  </si>
  <si>
    <t>Расчеты с акционерами</t>
  </si>
  <si>
    <t>Кредиты и займы</t>
  </si>
  <si>
    <t>Общий итог</t>
  </si>
  <si>
    <t>Годы</t>
  </si>
  <si>
    <t>входящие остатки по счетам</t>
  </si>
  <si>
    <t>входящий остаток</t>
  </si>
  <si>
    <t>дата последнего платежа</t>
  </si>
  <si>
    <t>доступные средства на счетах, рублей</t>
  </si>
  <si>
    <t>автоматизация учета; лицензии, в т.ч. 1С</t>
  </si>
  <si>
    <t>прочие поступления</t>
  </si>
  <si>
    <t>Бюджет РФ</t>
  </si>
  <si>
    <t>Сотрудники</t>
  </si>
  <si>
    <t>Поставщик №101</t>
  </si>
  <si>
    <t>Покупатель №201</t>
  </si>
  <si>
    <t>Касса\ безнал</t>
  </si>
  <si>
    <t>Расчетный счет</t>
  </si>
  <si>
    <t>Касса</t>
  </si>
  <si>
    <t>Наименование контрагентов</t>
  </si>
  <si>
    <t>сумма платежа</t>
  </si>
  <si>
    <t>Сумма по полю сумма платежа</t>
  </si>
  <si>
    <t>Выручка</t>
  </si>
  <si>
    <t>Услуги, получаемые на аутсорсе</t>
  </si>
  <si>
    <t>Ремонты</t>
  </si>
  <si>
    <t>Покупатель №2017</t>
  </si>
  <si>
    <t>выручка</t>
  </si>
  <si>
    <t>Дед Мороз</t>
  </si>
  <si>
    <t>за конфеты и снегурочку</t>
  </si>
  <si>
    <t>зп</t>
  </si>
  <si>
    <t>тест 2017</t>
  </si>
  <si>
    <t>тест 2017 второй уровень</t>
  </si>
  <si>
    <t>Основные средства и прочие инвестиции (Capex)</t>
  </si>
  <si>
    <t>(Все)</t>
  </si>
  <si>
    <t>Авилон</t>
  </si>
  <si>
    <t>спецтранспорт</t>
  </si>
  <si>
    <t>Рекомендуемая последовательность действий</t>
  </si>
  <si>
    <t>1. На листе "Статьи управленческого учета" ознакомьтесь с правой таблицей "Верхний уровень статей учета ДДС". Если необходимо, отредактируйте статьи учета для своих нужд.</t>
  </si>
  <si>
    <t>2. На том же листе, в таблице, расположенной слева (Детализация статей учета ДДС) отредактируйте детилизированный перечень статей. Имейти ввиду, что в столбце "Группа статей" нужно выбирать значения из раскрывающегося списка</t>
  </si>
  <si>
    <t>4. На листе "Платежи" - заносим сведения о платежах, как в приведенных примерах. Важно, что статьи учета и контрагенты не вводятся вручную, а выбираются из списка</t>
  </si>
  <si>
    <t>5. На листе "Отчет" - построена элементарная сводная таблица, не забывайте нажимать кнопку обновить в ленте меню "Анализ". Эта лента появляется когда кликнешь мышкой в сводную таблицу.</t>
  </si>
  <si>
    <t>Использованы следующие возможности Excel</t>
  </si>
  <si>
    <t>Таблицы - диапазоны данных со справочниками и платежами</t>
  </si>
  <si>
    <t>Раскрывающиеся списки сделаны с помощью меню Данные\Проверка данных</t>
  </si>
  <si>
    <t>3. На листе "Контрагенты" нужно вводить новых контрагентов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</si>
</sst>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indexed="8"/>
      <name val="Calibri"/>
      <family val="2"/>
    </font>
    <font>
      <sz val="12"/>
      <color theme="1"/>
      <name val="Calibri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1"/>
      <color indexed="8"/>
      <name val="Calibri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2">
    <xf numFmtId="0" fontId="0" fillId="0" borderId="0" xfId="0"/>
    <xf numFmtId="0" fontId="2" fillId="0" borderId="0" xfId="1" applyFont="1" applyBorder="1"/>
    <xf numFmtId="3" fontId="2" fillId="0" borderId="0" xfId="1" applyNumberFormat="1" applyFont="1" applyBorder="1"/>
    <xf numFmtId="0" fontId="3" fillId="0" borderId="0" xfId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1" applyFont="1" applyBorder="1"/>
    <xf numFmtId="0" fontId="2" fillId="0" borderId="0" xfId="1" applyFont="1" applyBorder="1" applyAlignment="1">
      <alignment horizontal="left"/>
    </xf>
    <xf numFmtId="0" fontId="2" fillId="0" borderId="1" xfId="1" applyNumberFormat="1" applyFont="1" applyBorder="1" applyAlignment="1">
      <alignment horizontal="left"/>
    </xf>
    <xf numFmtId="0" fontId="2" fillId="0" borderId="0" xfId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wrapText="1"/>
    </xf>
    <xf numFmtId="14" fontId="5" fillId="0" borderId="0" xfId="0" applyNumberFormat="1" applyFont="1"/>
    <xf numFmtId="4" fontId="5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7" fillId="0" borderId="0" xfId="0" applyFont="1"/>
    <xf numFmtId="0" fontId="8" fillId="0" borderId="0" xfId="1" applyFont="1" applyBorder="1"/>
    <xf numFmtId="0" fontId="2" fillId="0" borderId="0" xfId="1" applyFont="1" applyFill="1" applyBorder="1"/>
    <xf numFmtId="0" fontId="2" fillId="0" borderId="2" xfId="1" applyNumberFormat="1" applyFont="1" applyFill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0" xfId="1" applyNumberFormat="1" applyFont="1" applyBorder="1" applyAlignment="1">
      <alignment horizontal="left"/>
    </xf>
    <xf numFmtId="0" fontId="2" fillId="0" borderId="1" xfId="1" applyNumberFormat="1" applyFont="1" applyFill="1" applyBorder="1" applyAlignment="1">
      <alignment horizontal="left"/>
    </xf>
    <xf numFmtId="0" fontId="9" fillId="0" borderId="0" xfId="1" applyFont="1" applyFill="1" applyAlignment="1">
      <alignment horizontal="left"/>
    </xf>
    <xf numFmtId="0" fontId="0" fillId="0" borderId="1" xfId="0" applyBorder="1"/>
    <xf numFmtId="0" fontId="9" fillId="0" borderId="0" xfId="1" applyFont="1" applyFill="1" applyBorder="1"/>
    <xf numFmtId="0" fontId="9" fillId="0" borderId="2" xfId="1" applyNumberFormat="1" applyFont="1" applyFill="1" applyBorder="1" applyAlignment="1">
      <alignment horizontal="left"/>
    </xf>
    <xf numFmtId="14" fontId="13" fillId="0" borderId="0" xfId="0" applyNumberFormat="1" applyFont="1"/>
    <xf numFmtId="4" fontId="13" fillId="0" borderId="0" xfId="0" applyNumberFormat="1" applyFont="1"/>
    <xf numFmtId="0" fontId="13" fillId="0" borderId="0" xfId="0" applyFont="1"/>
    <xf numFmtId="4" fontId="14" fillId="0" borderId="0" xfId="0" applyNumberFormat="1" applyFont="1"/>
    <xf numFmtId="0" fontId="14" fillId="0" borderId="0" xfId="0" applyFont="1"/>
    <xf numFmtId="0" fontId="16" fillId="0" borderId="0" xfId="1" applyFont="1" applyFill="1" applyBorder="1"/>
    <xf numFmtId="0" fontId="16" fillId="0" borderId="2" xfId="1" applyNumberFormat="1" applyFont="1" applyFill="1" applyBorder="1" applyAlignment="1">
      <alignment horizontal="left"/>
    </xf>
    <xf numFmtId="0" fontId="16" fillId="0" borderId="0" xfId="1" applyFont="1" applyFill="1" applyAlignment="1">
      <alignment horizontal="left"/>
    </xf>
    <xf numFmtId="0" fontId="12" fillId="0" borderId="0" xfId="1" applyFont="1" applyFill="1" applyAlignment="1">
      <alignment horizontal="left"/>
    </xf>
    <xf numFmtId="164" fontId="15" fillId="0" borderId="0" xfId="0" applyNumberFormat="1" applyFont="1" applyAlignment="1"/>
    <xf numFmtId="0" fontId="1" fillId="0" borderId="0" xfId="0" applyFont="1" applyAlignment="1">
      <alignment horizontal="left"/>
    </xf>
    <xf numFmtId="0" fontId="5" fillId="0" borderId="0" xfId="0" applyFont="1" applyAlignment="1"/>
    <xf numFmtId="3" fontId="15" fillId="0" borderId="0" xfId="0" applyNumberFormat="1" applyFont="1" applyAlignment="1"/>
    <xf numFmtId="0" fontId="5" fillId="0" borderId="0" xfId="0" pivotButton="1" applyFont="1" applyAlignment="1"/>
    <xf numFmtId="3" fontId="5" fillId="0" borderId="0" xfId="0" applyNumberFormat="1" applyFont="1" applyAlignment="1"/>
    <xf numFmtId="0" fontId="17" fillId="0" borderId="0" xfId="0" applyFont="1"/>
  </cellXfs>
  <cellStyles count="3">
    <cellStyle name="Excel Built-in Normal" xfId="1"/>
    <cellStyle name="Обычный" xfId="0" builtinId="0"/>
    <cellStyle name="Обычный 2" xfId="2"/>
  </cellStyles>
  <dxfs count="46"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3" formatCode="#,##0"/>
    </dxf>
    <dxf>
      <numFmt numFmtId="3" formatCode="#,##0"/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  <dxf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9" formatCode="dd/mm/yyyy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Андрей Хахулин" refreshedDate="42753.458118750001" createdVersion="4" refreshedVersion="6" minRefreshableVersion="3" recordCount="19">
  <cacheSource type="worksheet">
    <worksheetSource name="Payments"/>
  </cacheSource>
  <cacheFields count="9">
    <cacheField name="дата платежа" numFmtId="14">
      <sharedItems containsSemiMixedTypes="0" containsNonDate="0" containsDate="1" containsString="0" minDate="2010-01-01T00:00:00" maxDate="2017-05-08T00:00:00" count="19">
        <d v="2010-01-01T00:00:00"/>
        <d v="2016-10-28T00:00:00"/>
        <d v="2016-10-29T00:00:00"/>
        <d v="2016-10-30T00:00:00"/>
        <d v="2016-10-31T00:00:00"/>
        <d v="2016-11-01T00:00:00"/>
        <d v="2016-11-02T00:00:00"/>
        <d v="2016-12-03T00:00:00"/>
        <d v="2016-12-30T00:00:00"/>
        <d v="2017-01-01T00:00:00"/>
        <d v="2017-01-03T00:00:00"/>
        <d v="2017-01-14T00:00:00"/>
        <d v="2017-01-17T00:00:00"/>
        <d v="2017-01-18T00:00:00"/>
        <d v="2017-02-03T00:00:00"/>
        <d v="2017-03-06T00:00:00"/>
        <d v="2017-04-06T00:00:00"/>
        <d v="2017-05-07T00:00:00"/>
        <d v="2017-01-12T00:00:00"/>
      </sharedItems>
      <fieldGroup par="8" base="0">
        <rangePr groupBy="months" startDate="2010-01-01T00:00:00" endDate="2017-05-08T00:00:00"/>
        <groupItems count="14">
          <s v="&lt;01.01.2010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08.05.2017"/>
        </groupItems>
      </fieldGroup>
    </cacheField>
    <cacheField name="сумма платежа" numFmtId="4">
      <sharedItems containsSemiMixedTypes="0" containsString="0" containsNumber="1" containsInteger="1" minValue="-60000000" maxValue="350000"/>
    </cacheField>
    <cacheField name="Касса\ безнал" numFmtId="4">
      <sharedItems/>
    </cacheField>
    <cacheField name="контрагент" numFmtId="0">
      <sharedItems/>
    </cacheField>
    <cacheField name="примечание" numFmtId="0">
      <sharedItems containsBlank="1"/>
    </cacheField>
    <cacheField name="Группа статей" numFmtId="0">
      <sharedItems count="10">
        <s v="Прочие офисные расходы"/>
        <s v="ФОТ с налогами"/>
        <s v="Выручка от реализации"/>
        <s v="Сырье, материалы"/>
        <s v="IT"/>
        <s v="Реклама "/>
        <s v="Налоги"/>
        <s v="Выручка"/>
        <s v="Основные средства и прочие инвестиции (Capex)"/>
        <s v="тест 2017"/>
      </sharedItems>
    </cacheField>
    <cacheField name="Статья" numFmtId="0">
      <sharedItems/>
    </cacheField>
    <cacheField name="Кварталы" numFmtId="0" databaseField="0">
      <fieldGroup base="0">
        <rangePr groupBy="quarters" startDate="2010-01-01T00:00:00" endDate="2017-05-08T00:00:00"/>
        <groupItems count="6">
          <s v="&lt;01.01.2010"/>
          <s v="Кв-л1"/>
          <s v="Кв-л2"/>
          <s v="Кв-л3"/>
          <s v="Кв-л4"/>
          <s v="&gt;08.05.2017"/>
        </groupItems>
      </fieldGroup>
    </cacheField>
    <cacheField name="Годы" numFmtId="0" databaseField="0">
      <fieldGroup base="0">
        <rangePr groupBy="years" startDate="2010-01-01T00:00:00" endDate="2017-05-08T00:00:00"/>
        <groupItems count="10">
          <s v="&lt;01.01.2010"/>
          <s v="2010"/>
          <s v="2011"/>
          <s v="2012"/>
          <s v="2013"/>
          <s v="2014"/>
          <s v="2015"/>
          <s v="2016"/>
          <s v="2017"/>
          <s v="&gt;08.05.2017"/>
        </groupItems>
      </fieldGroup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x v="0"/>
    <n v="100000"/>
    <s v="Расчетный счет"/>
    <s v="входящий остаток"/>
    <s v="входящий остаток"/>
    <x v="0"/>
    <s v="входящие остатки по счетам"/>
  </r>
  <r>
    <x v="1"/>
    <n v="-1000"/>
    <s v="Касса"/>
    <s v="Сотрудники"/>
    <s v="зп за окт 2016"/>
    <x v="1"/>
    <s v="ФОТ офисных сотрудников"/>
  </r>
  <r>
    <x v="2"/>
    <n v="37500"/>
    <s v="Расчетный счет"/>
    <s v="Покупатель №201"/>
    <s v="наш товар"/>
    <x v="2"/>
    <s v="выручка от реализации, включая авансы"/>
  </r>
  <r>
    <x v="3"/>
    <n v="-25000"/>
    <s v="Расчетный счет"/>
    <s v="Поставщик №101"/>
    <s v="комплектующие"/>
    <x v="3"/>
    <s v="комплектующие"/>
  </r>
  <r>
    <x v="4"/>
    <n v="-1"/>
    <s v="Расчетный счет"/>
    <s v="Поставщик №101"/>
    <s v="1с франчайзи "/>
    <x v="4"/>
    <s v="автоматизация учета; лицензии, в т.ч. 1С"/>
  </r>
  <r>
    <x v="5"/>
    <n v="-1000"/>
    <s v="Расчетный счет"/>
    <s v="Сотрудники"/>
    <s v="зп за окт 2016"/>
    <x v="1"/>
    <s v="ФОТ офисных сотрудников"/>
  </r>
  <r>
    <x v="6"/>
    <n v="37500"/>
    <s v="Расчетный счет"/>
    <s v="Покупатель №201"/>
    <s v="наш товар"/>
    <x v="2"/>
    <s v="выручка от реализации, включая авансы"/>
  </r>
  <r>
    <x v="7"/>
    <n v="-25000"/>
    <s v="Расчетный счет"/>
    <s v="Поставщик №101"/>
    <s v="комплектующие"/>
    <x v="3"/>
    <s v="комплектующие"/>
  </r>
  <r>
    <x v="8"/>
    <n v="-15000"/>
    <s v="Касса"/>
    <s v="Дед Мороз"/>
    <s v="за конфеты и снегурочку"/>
    <x v="5"/>
    <s v="реклама off line"/>
  </r>
  <r>
    <x v="9"/>
    <n v="-55"/>
    <s v="Касса"/>
    <s v="Бюджет РФ"/>
    <m/>
    <x v="6"/>
    <s v="Налог на прибыль"/>
  </r>
  <r>
    <x v="10"/>
    <n v="-1"/>
    <s v="Расчетный счет"/>
    <s v="Поставщик №101"/>
    <s v="1с франчайзи "/>
    <x v="4"/>
    <s v="автоматизация учета; лицензии, в т.ч. 1С"/>
  </r>
  <r>
    <x v="11"/>
    <n v="-125000"/>
    <s v="Касса"/>
    <s v="Сотрудники"/>
    <s v="зп"/>
    <x v="1"/>
    <s v="ФОТ производственных сотрудников"/>
  </r>
  <r>
    <x v="12"/>
    <n v="350000"/>
    <s v="Касса"/>
    <s v="Покупатель №2017"/>
    <s v="выручка"/>
    <x v="7"/>
    <s v="прочие поступления"/>
  </r>
  <r>
    <x v="13"/>
    <n v="-100"/>
    <s v="Расчетный счет"/>
    <s v="Поставщик №101"/>
    <m/>
    <x v="8"/>
    <s v="покупка офисного оборудования"/>
  </r>
  <r>
    <x v="14"/>
    <n v="-1000"/>
    <s v="Расчетный счет"/>
    <s v="Сотрудники"/>
    <s v="зп за окт 2016"/>
    <x v="1"/>
    <s v="ФОТ офисных сотрудников"/>
  </r>
  <r>
    <x v="15"/>
    <n v="37500"/>
    <s v="Расчетный счет"/>
    <s v="Покупатель №201"/>
    <s v="наш товар"/>
    <x v="2"/>
    <s v="выручка от реализации, включая авансы"/>
  </r>
  <r>
    <x v="16"/>
    <n v="-25000"/>
    <s v="Расчетный счет"/>
    <s v="Поставщик №101"/>
    <s v="комплектующие"/>
    <x v="3"/>
    <s v="комплектующие"/>
  </r>
  <r>
    <x v="17"/>
    <n v="-1"/>
    <s v="Расчетный счет"/>
    <s v="Поставщик №101"/>
    <s v="1с франчайзи "/>
    <x v="4"/>
    <s v="автоматизация учета; лицензии, в т.ч. 1С"/>
  </r>
  <r>
    <x v="18"/>
    <n v="-60000000"/>
    <s v="Касса"/>
    <s v="Авилон"/>
    <m/>
    <x v="9"/>
    <s v="спецтранспорт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4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compact="0" outline="1" outlineData="1" compactData="0" multipleFieldFilters="0">
  <location ref="A7:B18" firstHeaderRow="1" firstDataRow="1" firstDataCol="1" rowPageCount="2" colPageCount="1"/>
  <pivotFields count="9">
    <pivotField axis="axisPage" compact="0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numFmtId="4" showAll="0" defaultSubtotal="0"/>
    <pivotField compact="0" showAll="0" defaultSubtotal="0"/>
    <pivotField compact="0" showAll="0"/>
    <pivotField compact="0" showAll="0"/>
    <pivotField axis="axisRow" compact="0" showAll="0">
      <items count="11">
        <item x="4"/>
        <item x="2"/>
        <item x="3"/>
        <item x="1"/>
        <item x="0"/>
        <item x="5"/>
        <item x="6"/>
        <item x="7"/>
        <item x="8"/>
        <item x="9"/>
        <item t="default"/>
      </items>
    </pivotField>
    <pivotField compact="0" showAll="0"/>
    <pivotField compact="0" showAll="0" defaultSubtotal="0">
      <items count="6">
        <item x="1"/>
        <item x="2"/>
        <item x="3"/>
        <item x="4"/>
        <item x="5"/>
        <item x="0"/>
      </items>
    </pivotField>
    <pivotField axis="axisPage" compact="0" showAll="0" defaultSubtotal="0">
      <items count="10">
        <item x="7"/>
        <item x="8"/>
        <item x="9"/>
        <item x="0"/>
        <item x="1"/>
        <item x="2"/>
        <item x="3"/>
        <item x="4"/>
        <item x="5"/>
        <item x="6"/>
      </items>
    </pivotField>
  </pivotFields>
  <rowFields count="1">
    <field x="5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pageFields count="2">
    <pageField fld="8" hier="-1"/>
    <pageField fld="0" hier="-1"/>
  </pageFields>
  <dataFields count="1">
    <dataField name="Сумма по полю сумма платежа" fld="1" baseField="5" baseItem="1" numFmtId="3"/>
  </dataFields>
  <formats count="24">
    <format dxfId="23">
      <pivotArea type="all" dataOnly="0" outline="0" fieldPosition="0"/>
    </format>
    <format dxfId="22">
      <pivotArea collapsedLevelsAreSubtotals="1" fieldPosition="0">
        <references count="1">
          <reference field="5" count="1">
            <x v="1"/>
          </reference>
        </references>
      </pivotArea>
    </format>
    <format dxfId="21">
      <pivotArea outline="0" fieldPosition="0">
        <references count="1">
          <reference field="4294967294" count="1">
            <x v="0"/>
          </reference>
        </references>
      </pivotArea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5" type="button" dataOnly="0" labelOnly="1" outline="0" axis="axisRow" fieldPosition="0"/>
    </format>
    <format dxfId="17">
      <pivotArea dataOnly="0" labelOnly="1" outline="0" axis="axisValues" fieldPosition="0"/>
    </format>
    <format dxfId="16">
      <pivotArea dataOnly="0" labelOnly="1" outline="0" fieldPosition="0">
        <references count="1">
          <reference field="5" count="2">
            <x v="1"/>
            <x v="3"/>
          </reference>
        </references>
      </pivotArea>
    </format>
    <format dxfId="15">
      <pivotArea dataOnly="0" labelOnly="1" grandRow="1" outline="0" fieldPosition="0"/>
    </format>
    <format dxfId="14">
      <pivotArea dataOnly="0" labelOnly="1" outline="0" axis="axisValues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5" type="button" dataOnly="0" labelOnly="1" outline="0" axis="axisRow" fieldPosition="0"/>
    </format>
    <format dxfId="10">
      <pivotArea dataOnly="0" labelOnly="1" outline="0" axis="axisValues" fieldPosition="0"/>
    </format>
    <format dxfId="9">
      <pivotArea dataOnly="0" labelOnly="1" outline="0" fieldPosition="0">
        <references count="1">
          <reference field="5" count="4">
            <x v="0"/>
            <x v="1"/>
            <x v="2"/>
            <x v="3"/>
          </reference>
        </references>
      </pivotArea>
    </format>
    <format dxfId="8">
      <pivotArea dataOnly="0" labelOnly="1" grandRow="1" outline="0" fieldPosition="0"/>
    </format>
    <format dxfId="7">
      <pivotArea dataOnly="0" labelOnly="1" outline="0" axis="axisValues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dataOnly="0" labelOnly="1" outline="0" axis="axisValues" fieldPosition="0"/>
    </format>
    <format dxfId="2">
      <pivotArea dataOnly="0" labelOnly="1" outline="0" fieldPosition="0">
        <references count="1">
          <reference field="5" count="4">
            <x v="0"/>
            <x v="1"/>
            <x v="2"/>
            <x v="3"/>
          </reference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Payments" displayName="Payments" ref="A1:G20" totalsRowShown="0" headerRowDxfId="45" dataDxfId="44">
  <autoFilter ref="A1:G20"/>
  <sortState ref="A2:G19">
    <sortCondition ref="A10"/>
  </sortState>
  <tableColumns count="7">
    <tableColumn id="1" name="дата платежа" dataDxfId="43" totalsRowDxfId="42"/>
    <tableColumn id="2" name="сумма платежа" dataDxfId="41" totalsRowDxfId="40"/>
    <tableColumn id="7" name="Касса\ безнал" dataDxfId="39" totalsRowDxfId="38"/>
    <tableColumn id="3" name="контрагент" dataDxfId="37" totalsRowDxfId="36"/>
    <tableColumn id="4" name="примечание" dataDxfId="35" totalsRowDxfId="34"/>
    <tableColumn id="5" name="Группа статей" dataDxfId="33" totalsRowDxfId="32"/>
    <tableColumn id="6" name="Статья" dataDxfId="31" totalsRowDxfId="3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Контрагенты" displayName="Контрагенты" ref="A1:A9" totalsRowShown="0">
  <autoFilter ref="A1:A9"/>
  <tableColumns count="1">
    <tableColumn id="1" name="Наименование контрагентов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chart_of_accounts_lvl_1" displayName="chart_of_accounts_lvl_1" ref="D2:E21" totalsRowShown="0" headerRowDxfId="29">
  <autoFilter ref="D2:E21"/>
  <sortState ref="D4:E18">
    <sortCondition ref="D5"/>
  </sortState>
  <tableColumns count="2">
    <tableColumn id="1" name="№" dataDxfId="28" dataCellStyle="Excel Built-in Normal"/>
    <tableColumn id="2" name="Группа статей ДДС" dataDxfId="27" dataCellStyle="Excel Built-in Normal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chart_of_accounts_lvl_2" displayName="chart_of_accounts_lvl_2" ref="A2:B46" totalsRowShown="0" headerRowDxfId="26" headerRowCellStyle="Excel Built-in Normal">
  <autoFilter ref="A2:B46"/>
  <sortState ref="A4:B38">
    <sortCondition ref="A4:A38"/>
    <sortCondition ref="B4:B38"/>
  </sortState>
  <tableColumns count="2">
    <tableColumn id="2" name="Группа статей" dataDxfId="25" dataCellStyle="Excel Built-in Normal"/>
    <tableColumn id="3" name="Статья" dataDxfId="24" dataCellStyle="Excel Built-in Norm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0"/>
  <sheetViews>
    <sheetView workbookViewId="0">
      <selection activeCell="B21" sqref="B21"/>
    </sheetView>
  </sheetViews>
  <sheetFormatPr defaultRowHeight="15.6" x14ac:dyDescent="0.3"/>
  <cols>
    <col min="1" max="1" width="14.5546875" style="12" customWidth="1"/>
    <col min="2" max="2" width="15.33203125" style="11" customWidth="1"/>
    <col min="3" max="3" width="20.77734375" style="12" customWidth="1"/>
    <col min="4" max="4" width="20.44140625" style="12" customWidth="1"/>
    <col min="5" max="5" width="32.77734375" style="12" customWidth="1"/>
    <col min="6" max="6" width="26.109375" style="12" customWidth="1"/>
    <col min="7" max="7" width="41" style="12" bestFit="1" customWidth="1"/>
    <col min="8" max="16384" width="8.88671875" style="12"/>
  </cols>
  <sheetData>
    <row r="1" spans="1:7" s="13" customFormat="1" ht="36" x14ac:dyDescent="0.35">
      <c r="A1" s="13" t="s">
        <v>53</v>
      </c>
      <c r="B1" s="14" t="s">
        <v>83</v>
      </c>
      <c r="C1" s="14" t="s">
        <v>79</v>
      </c>
      <c r="D1" s="14" t="s">
        <v>54</v>
      </c>
      <c r="E1" s="13" t="s">
        <v>55</v>
      </c>
      <c r="F1" s="13" t="s">
        <v>4</v>
      </c>
      <c r="G1" s="13" t="s">
        <v>0</v>
      </c>
    </row>
    <row r="2" spans="1:7" x14ac:dyDescent="0.3">
      <c r="A2" s="10">
        <v>40179</v>
      </c>
      <c r="B2" s="11">
        <v>100000</v>
      </c>
      <c r="C2" s="11" t="s">
        <v>80</v>
      </c>
      <c r="D2" s="12" t="s">
        <v>70</v>
      </c>
      <c r="E2" s="12" t="s">
        <v>70</v>
      </c>
      <c r="F2" s="12" t="s">
        <v>60</v>
      </c>
      <c r="G2" s="15" t="s">
        <v>69</v>
      </c>
    </row>
    <row r="3" spans="1:7" x14ac:dyDescent="0.3">
      <c r="A3" s="10">
        <v>42671</v>
      </c>
      <c r="B3" s="11">
        <v>-1000</v>
      </c>
      <c r="C3" s="11" t="s">
        <v>81</v>
      </c>
      <c r="D3" s="12" t="s">
        <v>76</v>
      </c>
      <c r="E3" s="12" t="s">
        <v>56</v>
      </c>
      <c r="F3" s="12" t="s">
        <v>27</v>
      </c>
      <c r="G3" s="15" t="s">
        <v>29</v>
      </c>
    </row>
    <row r="4" spans="1:7" x14ac:dyDescent="0.3">
      <c r="A4" s="10">
        <v>42672</v>
      </c>
      <c r="B4" s="11">
        <v>37500</v>
      </c>
      <c r="C4" s="11" t="s">
        <v>80</v>
      </c>
      <c r="D4" s="12" t="s">
        <v>78</v>
      </c>
      <c r="E4" s="12" t="s">
        <v>62</v>
      </c>
      <c r="F4" s="12" t="s">
        <v>24</v>
      </c>
      <c r="G4" s="15" t="s">
        <v>25</v>
      </c>
    </row>
    <row r="5" spans="1:7" x14ac:dyDescent="0.3">
      <c r="A5" s="10">
        <v>42673</v>
      </c>
      <c r="B5" s="11">
        <v>-25000</v>
      </c>
      <c r="C5" s="11" t="s">
        <v>80</v>
      </c>
      <c r="D5" s="12" t="s">
        <v>77</v>
      </c>
      <c r="E5" s="12" t="s">
        <v>47</v>
      </c>
      <c r="F5" s="12" t="s">
        <v>26</v>
      </c>
      <c r="G5" s="12" t="s">
        <v>47</v>
      </c>
    </row>
    <row r="6" spans="1:7" x14ac:dyDescent="0.3">
      <c r="A6" s="10">
        <v>42674</v>
      </c>
      <c r="B6" s="11">
        <v>-1</v>
      </c>
      <c r="C6" s="11" t="s">
        <v>80</v>
      </c>
      <c r="D6" s="12" t="s">
        <v>77</v>
      </c>
      <c r="E6" s="12" t="s">
        <v>63</v>
      </c>
      <c r="F6" s="12" t="s">
        <v>14</v>
      </c>
      <c r="G6" s="12" t="s">
        <v>73</v>
      </c>
    </row>
    <row r="7" spans="1:7" x14ac:dyDescent="0.3">
      <c r="A7" s="10">
        <v>42675</v>
      </c>
      <c r="B7" s="11">
        <v>-1000</v>
      </c>
      <c r="C7" s="11" t="s">
        <v>80</v>
      </c>
      <c r="D7" s="12" t="s">
        <v>76</v>
      </c>
      <c r="E7" s="12" t="s">
        <v>56</v>
      </c>
      <c r="F7" s="12" t="s">
        <v>27</v>
      </c>
      <c r="G7" s="15" t="s">
        <v>29</v>
      </c>
    </row>
    <row r="8" spans="1:7" x14ac:dyDescent="0.3">
      <c r="A8" s="10">
        <v>42676</v>
      </c>
      <c r="B8" s="11">
        <v>37500</v>
      </c>
      <c r="C8" s="11" t="s">
        <v>80</v>
      </c>
      <c r="D8" s="12" t="s">
        <v>78</v>
      </c>
      <c r="E8" s="12" t="s">
        <v>62</v>
      </c>
      <c r="F8" s="12" t="s">
        <v>24</v>
      </c>
      <c r="G8" s="15" t="s">
        <v>25</v>
      </c>
    </row>
    <row r="9" spans="1:7" x14ac:dyDescent="0.3">
      <c r="A9" s="10">
        <v>42707</v>
      </c>
      <c r="B9" s="11">
        <v>-25000</v>
      </c>
      <c r="C9" s="11" t="s">
        <v>80</v>
      </c>
      <c r="D9" s="12" t="s">
        <v>77</v>
      </c>
      <c r="E9" s="12" t="s">
        <v>47</v>
      </c>
      <c r="F9" s="12" t="s">
        <v>26</v>
      </c>
      <c r="G9" s="12" t="s">
        <v>47</v>
      </c>
    </row>
    <row r="10" spans="1:7" x14ac:dyDescent="0.3">
      <c r="A10" s="26">
        <v>42734</v>
      </c>
      <c r="B10" s="27">
        <v>-15000</v>
      </c>
      <c r="C10" s="29" t="s">
        <v>81</v>
      </c>
      <c r="D10" s="28" t="s">
        <v>90</v>
      </c>
      <c r="E10" s="28" t="s">
        <v>91</v>
      </c>
      <c r="F10" s="28" t="s">
        <v>15</v>
      </c>
      <c r="G10" s="28" t="s">
        <v>33</v>
      </c>
    </row>
    <row r="11" spans="1:7" x14ac:dyDescent="0.3">
      <c r="A11" s="26">
        <v>42736</v>
      </c>
      <c r="B11" s="27">
        <v>-55</v>
      </c>
      <c r="C11" s="29" t="s">
        <v>81</v>
      </c>
      <c r="D11" s="28" t="s">
        <v>75</v>
      </c>
      <c r="E11" s="30"/>
      <c r="F11" s="28" t="s">
        <v>16</v>
      </c>
      <c r="G11" s="28" t="s">
        <v>43</v>
      </c>
    </row>
    <row r="12" spans="1:7" x14ac:dyDescent="0.3">
      <c r="A12" s="10">
        <v>42738</v>
      </c>
      <c r="B12" s="11">
        <v>-1</v>
      </c>
      <c r="C12" s="11" t="s">
        <v>80</v>
      </c>
      <c r="D12" s="12" t="s">
        <v>77</v>
      </c>
      <c r="E12" s="12" t="s">
        <v>63</v>
      </c>
      <c r="F12" s="12" t="s">
        <v>14</v>
      </c>
      <c r="G12" s="12" t="s">
        <v>73</v>
      </c>
    </row>
    <row r="13" spans="1:7" x14ac:dyDescent="0.3">
      <c r="A13" s="26">
        <v>42749</v>
      </c>
      <c r="B13" s="27">
        <v>-125000</v>
      </c>
      <c r="C13" s="29" t="s">
        <v>81</v>
      </c>
      <c r="D13" s="30" t="s">
        <v>76</v>
      </c>
      <c r="E13" s="30" t="s">
        <v>92</v>
      </c>
      <c r="F13" s="30" t="s">
        <v>27</v>
      </c>
      <c r="G13" s="28" t="s">
        <v>28</v>
      </c>
    </row>
    <row r="14" spans="1:7" x14ac:dyDescent="0.3">
      <c r="A14" s="26">
        <v>42752</v>
      </c>
      <c r="B14" s="27">
        <v>350000</v>
      </c>
      <c r="C14" s="29" t="s">
        <v>81</v>
      </c>
      <c r="D14" s="28" t="s">
        <v>88</v>
      </c>
      <c r="E14" s="12" t="s">
        <v>89</v>
      </c>
      <c r="F14" s="28" t="s">
        <v>85</v>
      </c>
      <c r="G14" s="28" t="s">
        <v>74</v>
      </c>
    </row>
    <row r="15" spans="1:7" x14ac:dyDescent="0.3">
      <c r="A15" s="26">
        <v>42753</v>
      </c>
      <c r="B15" s="27">
        <v>-100</v>
      </c>
      <c r="C15" s="29" t="s">
        <v>80</v>
      </c>
      <c r="D15" s="28" t="s">
        <v>77</v>
      </c>
      <c r="E15" s="28"/>
      <c r="F15" s="28" t="s">
        <v>95</v>
      </c>
      <c r="G15" s="28" t="s">
        <v>18</v>
      </c>
    </row>
    <row r="16" spans="1:7" x14ac:dyDescent="0.3">
      <c r="A16" s="10">
        <v>42769</v>
      </c>
      <c r="B16" s="11">
        <v>-1000</v>
      </c>
      <c r="C16" s="11" t="s">
        <v>80</v>
      </c>
      <c r="D16" s="12" t="s">
        <v>76</v>
      </c>
      <c r="E16" s="12" t="s">
        <v>56</v>
      </c>
      <c r="F16" s="12" t="s">
        <v>27</v>
      </c>
      <c r="G16" s="15" t="s">
        <v>29</v>
      </c>
    </row>
    <row r="17" spans="1:7" x14ac:dyDescent="0.3">
      <c r="A17" s="10">
        <v>42800</v>
      </c>
      <c r="B17" s="11">
        <v>37500</v>
      </c>
      <c r="C17" s="11" t="s">
        <v>80</v>
      </c>
      <c r="D17" s="12" t="s">
        <v>78</v>
      </c>
      <c r="E17" s="12" t="s">
        <v>62</v>
      </c>
      <c r="F17" s="12" t="s">
        <v>24</v>
      </c>
      <c r="G17" s="15" t="s">
        <v>25</v>
      </c>
    </row>
    <row r="18" spans="1:7" x14ac:dyDescent="0.3">
      <c r="A18" s="10">
        <v>42831</v>
      </c>
      <c r="B18" s="11">
        <v>-25000</v>
      </c>
      <c r="C18" s="11" t="s">
        <v>80</v>
      </c>
      <c r="D18" s="12" t="s">
        <v>77</v>
      </c>
      <c r="E18" s="12" t="s">
        <v>47</v>
      </c>
      <c r="F18" s="12" t="s">
        <v>26</v>
      </c>
      <c r="G18" s="12" t="s">
        <v>47</v>
      </c>
    </row>
    <row r="19" spans="1:7" x14ac:dyDescent="0.3">
      <c r="A19" s="10">
        <v>42862</v>
      </c>
      <c r="B19" s="11">
        <v>-1</v>
      </c>
      <c r="C19" s="11" t="s">
        <v>80</v>
      </c>
      <c r="D19" s="12" t="s">
        <v>77</v>
      </c>
      <c r="E19" s="12" t="s">
        <v>63</v>
      </c>
      <c r="F19" s="12" t="s">
        <v>14</v>
      </c>
      <c r="G19" s="12" t="s">
        <v>73</v>
      </c>
    </row>
    <row r="20" spans="1:7" x14ac:dyDescent="0.3">
      <c r="A20" s="26">
        <v>42747</v>
      </c>
      <c r="B20" s="27">
        <v>-60000000</v>
      </c>
      <c r="C20" s="29" t="s">
        <v>81</v>
      </c>
      <c r="D20" s="28" t="s">
        <v>97</v>
      </c>
      <c r="E20" s="28"/>
      <c r="F20" s="28" t="s">
        <v>93</v>
      </c>
      <c r="G20" s="28" t="s">
        <v>98</v>
      </c>
    </row>
  </sheetData>
  <dataValidations count="6">
    <dataValidation type="date" showInputMessage="1" showErrorMessage="1" sqref="A2:A1048576">
      <formula1>40179</formula1>
      <formula2>43831</formula2>
    </dataValidation>
    <dataValidation type="decimal" errorStyle="warning" showErrorMessage="1" errorTitle="Ошибка типа данных" error="В этом столбце должны быть только числовые значения" sqref="B2:B1048576">
      <formula1>-1000000000</formula1>
      <formula2>1000000000</formula2>
    </dataValidation>
    <dataValidation type="list" allowBlank="1" showInputMessage="1" showErrorMessage="1" sqref="F2:F20">
      <formula1>Группа_статей</formula1>
    </dataValidation>
    <dataValidation type="list" allowBlank="1" showInputMessage="1" showErrorMessage="1" sqref="G2:G20">
      <formula1>OFFSET(nonUnicLvl1_in_lvl2,MATCH(F2,nonUnicLvl1_in_lvl2,0)-1,1,COUNTIF(nonUnicLvl1_in_lvl2,F2),1)</formula1>
    </dataValidation>
    <dataValidation type="list" errorStyle="warning" allowBlank="1" showErrorMessage="1" errorTitle="Ошибка типа данных" error="В этом столбце должны быть только числовые значения" sqref="C2:C20">
      <formula1>"Касса, Расчетный счет"</formula1>
    </dataValidation>
    <dataValidation type="list" allowBlank="1" showInputMessage="1" showErrorMessage="1" sqref="D2:D20">
      <formula1>Наименование_контрагента</formula1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zoomScale="180" zoomScaleNormal="180" workbookViewId="0">
      <selection activeCell="A10" sqref="A10"/>
    </sheetView>
  </sheetViews>
  <sheetFormatPr defaultRowHeight="14.4" x14ac:dyDescent="0.3"/>
  <cols>
    <col min="1" max="1" width="27.21875" customWidth="1"/>
  </cols>
  <sheetData>
    <row r="1" spans="1:1" x14ac:dyDescent="0.3">
      <c r="A1" t="s">
        <v>82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76</v>
      </c>
    </row>
    <row r="5" spans="1:1" x14ac:dyDescent="0.3">
      <c r="A5" t="s">
        <v>75</v>
      </c>
    </row>
    <row r="6" spans="1:1" x14ac:dyDescent="0.3">
      <c r="A6" t="s">
        <v>70</v>
      </c>
    </row>
    <row r="7" spans="1:1" x14ac:dyDescent="0.3">
      <c r="A7" t="s">
        <v>88</v>
      </c>
    </row>
    <row r="8" spans="1:1" x14ac:dyDescent="0.3">
      <c r="A8" t="s">
        <v>90</v>
      </c>
    </row>
    <row r="9" spans="1:1" x14ac:dyDescent="0.3">
      <c r="A9" t="s">
        <v>97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zoomScale="110" zoomScaleNormal="110" zoomScaleSheetLayoutView="120" workbookViewId="0"/>
  </sheetViews>
  <sheetFormatPr defaultColWidth="9.44140625" defaultRowHeight="14.4" x14ac:dyDescent="0.3"/>
  <cols>
    <col min="1" max="1" width="33.109375" style="1" bestFit="1" customWidth="1"/>
    <col min="2" max="2" width="42.33203125" style="1" customWidth="1"/>
    <col min="3" max="3" width="10.21875" style="1" customWidth="1"/>
    <col min="4" max="4" width="7.5546875" style="1" bestFit="1" customWidth="1"/>
    <col min="5" max="5" width="40.21875" style="1" bestFit="1" customWidth="1"/>
    <col min="6" max="251" width="9.44140625" style="1"/>
    <col min="252" max="252" width="5.33203125" style="1" customWidth="1"/>
    <col min="253" max="253" width="36.5546875" style="1" customWidth="1"/>
    <col min="254" max="254" width="42.5546875" style="1" bestFit="1" customWidth="1"/>
    <col min="255" max="259" width="15.5546875" style="1" customWidth="1"/>
    <col min="260" max="507" width="9.44140625" style="1"/>
    <col min="508" max="508" width="5.33203125" style="1" customWidth="1"/>
    <col min="509" max="509" width="36.5546875" style="1" customWidth="1"/>
    <col min="510" max="510" width="42.5546875" style="1" bestFit="1" customWidth="1"/>
    <col min="511" max="515" width="15.5546875" style="1" customWidth="1"/>
    <col min="516" max="763" width="9.44140625" style="1"/>
    <col min="764" max="764" width="5.33203125" style="1" customWidth="1"/>
    <col min="765" max="765" width="36.5546875" style="1" customWidth="1"/>
    <col min="766" max="766" width="42.5546875" style="1" bestFit="1" customWidth="1"/>
    <col min="767" max="771" width="15.5546875" style="1" customWidth="1"/>
    <col min="772" max="1019" width="9.44140625" style="1"/>
    <col min="1020" max="1020" width="5.33203125" style="1" customWidth="1"/>
    <col min="1021" max="1021" width="36.5546875" style="1" customWidth="1"/>
    <col min="1022" max="1022" width="42.5546875" style="1" bestFit="1" customWidth="1"/>
    <col min="1023" max="1027" width="15.5546875" style="1" customWidth="1"/>
    <col min="1028" max="1275" width="9.44140625" style="1"/>
    <col min="1276" max="1276" width="5.33203125" style="1" customWidth="1"/>
    <col min="1277" max="1277" width="36.5546875" style="1" customWidth="1"/>
    <col min="1278" max="1278" width="42.5546875" style="1" bestFit="1" customWidth="1"/>
    <col min="1279" max="1283" width="15.5546875" style="1" customWidth="1"/>
    <col min="1284" max="1531" width="9.44140625" style="1"/>
    <col min="1532" max="1532" width="5.33203125" style="1" customWidth="1"/>
    <col min="1533" max="1533" width="36.5546875" style="1" customWidth="1"/>
    <col min="1534" max="1534" width="42.5546875" style="1" bestFit="1" customWidth="1"/>
    <col min="1535" max="1539" width="15.5546875" style="1" customWidth="1"/>
    <col min="1540" max="1787" width="9.44140625" style="1"/>
    <col min="1788" max="1788" width="5.33203125" style="1" customWidth="1"/>
    <col min="1789" max="1789" width="36.5546875" style="1" customWidth="1"/>
    <col min="1790" max="1790" width="42.5546875" style="1" bestFit="1" customWidth="1"/>
    <col min="1791" max="1795" width="15.5546875" style="1" customWidth="1"/>
    <col min="1796" max="2043" width="9.44140625" style="1"/>
    <col min="2044" max="2044" width="5.33203125" style="1" customWidth="1"/>
    <col min="2045" max="2045" width="36.5546875" style="1" customWidth="1"/>
    <col min="2046" max="2046" width="42.5546875" style="1" bestFit="1" customWidth="1"/>
    <col min="2047" max="2051" width="15.5546875" style="1" customWidth="1"/>
    <col min="2052" max="2299" width="9.44140625" style="1"/>
    <col min="2300" max="2300" width="5.33203125" style="1" customWidth="1"/>
    <col min="2301" max="2301" width="36.5546875" style="1" customWidth="1"/>
    <col min="2302" max="2302" width="42.5546875" style="1" bestFit="1" customWidth="1"/>
    <col min="2303" max="2307" width="15.5546875" style="1" customWidth="1"/>
    <col min="2308" max="2555" width="9.44140625" style="1"/>
    <col min="2556" max="2556" width="5.33203125" style="1" customWidth="1"/>
    <col min="2557" max="2557" width="36.5546875" style="1" customWidth="1"/>
    <col min="2558" max="2558" width="42.5546875" style="1" bestFit="1" customWidth="1"/>
    <col min="2559" max="2563" width="15.5546875" style="1" customWidth="1"/>
    <col min="2564" max="2811" width="9.44140625" style="1"/>
    <col min="2812" max="2812" width="5.33203125" style="1" customWidth="1"/>
    <col min="2813" max="2813" width="36.5546875" style="1" customWidth="1"/>
    <col min="2814" max="2814" width="42.5546875" style="1" bestFit="1" customWidth="1"/>
    <col min="2815" max="2819" width="15.5546875" style="1" customWidth="1"/>
    <col min="2820" max="3067" width="9.44140625" style="1"/>
    <col min="3068" max="3068" width="5.33203125" style="1" customWidth="1"/>
    <col min="3069" max="3069" width="36.5546875" style="1" customWidth="1"/>
    <col min="3070" max="3070" width="42.5546875" style="1" bestFit="1" customWidth="1"/>
    <col min="3071" max="3075" width="15.5546875" style="1" customWidth="1"/>
    <col min="3076" max="3323" width="9.44140625" style="1"/>
    <col min="3324" max="3324" width="5.33203125" style="1" customWidth="1"/>
    <col min="3325" max="3325" width="36.5546875" style="1" customWidth="1"/>
    <col min="3326" max="3326" width="42.5546875" style="1" bestFit="1" customWidth="1"/>
    <col min="3327" max="3331" width="15.5546875" style="1" customWidth="1"/>
    <col min="3332" max="3579" width="9.44140625" style="1"/>
    <col min="3580" max="3580" width="5.33203125" style="1" customWidth="1"/>
    <col min="3581" max="3581" width="36.5546875" style="1" customWidth="1"/>
    <col min="3582" max="3582" width="42.5546875" style="1" bestFit="1" customWidth="1"/>
    <col min="3583" max="3587" width="15.5546875" style="1" customWidth="1"/>
    <col min="3588" max="3835" width="9.44140625" style="1"/>
    <col min="3836" max="3836" width="5.33203125" style="1" customWidth="1"/>
    <col min="3837" max="3837" width="36.5546875" style="1" customWidth="1"/>
    <col min="3838" max="3838" width="42.5546875" style="1" bestFit="1" customWidth="1"/>
    <col min="3839" max="3843" width="15.5546875" style="1" customWidth="1"/>
    <col min="3844" max="4091" width="9.44140625" style="1"/>
    <col min="4092" max="4092" width="5.33203125" style="1" customWidth="1"/>
    <col min="4093" max="4093" width="36.5546875" style="1" customWidth="1"/>
    <col min="4094" max="4094" width="42.5546875" style="1" bestFit="1" customWidth="1"/>
    <col min="4095" max="4099" width="15.5546875" style="1" customWidth="1"/>
    <col min="4100" max="4347" width="9.44140625" style="1"/>
    <col min="4348" max="4348" width="5.33203125" style="1" customWidth="1"/>
    <col min="4349" max="4349" width="36.5546875" style="1" customWidth="1"/>
    <col min="4350" max="4350" width="42.5546875" style="1" bestFit="1" customWidth="1"/>
    <col min="4351" max="4355" width="15.5546875" style="1" customWidth="1"/>
    <col min="4356" max="4603" width="9.44140625" style="1"/>
    <col min="4604" max="4604" width="5.33203125" style="1" customWidth="1"/>
    <col min="4605" max="4605" width="36.5546875" style="1" customWidth="1"/>
    <col min="4606" max="4606" width="42.5546875" style="1" bestFit="1" customWidth="1"/>
    <col min="4607" max="4611" width="15.5546875" style="1" customWidth="1"/>
    <col min="4612" max="4859" width="9.44140625" style="1"/>
    <col min="4860" max="4860" width="5.33203125" style="1" customWidth="1"/>
    <col min="4861" max="4861" width="36.5546875" style="1" customWidth="1"/>
    <col min="4862" max="4862" width="42.5546875" style="1" bestFit="1" customWidth="1"/>
    <col min="4863" max="4867" width="15.5546875" style="1" customWidth="1"/>
    <col min="4868" max="5115" width="9.44140625" style="1"/>
    <col min="5116" max="5116" width="5.33203125" style="1" customWidth="1"/>
    <col min="5117" max="5117" width="36.5546875" style="1" customWidth="1"/>
    <col min="5118" max="5118" width="42.5546875" style="1" bestFit="1" customWidth="1"/>
    <col min="5119" max="5123" width="15.5546875" style="1" customWidth="1"/>
    <col min="5124" max="5371" width="9.44140625" style="1"/>
    <col min="5372" max="5372" width="5.33203125" style="1" customWidth="1"/>
    <col min="5373" max="5373" width="36.5546875" style="1" customWidth="1"/>
    <col min="5374" max="5374" width="42.5546875" style="1" bestFit="1" customWidth="1"/>
    <col min="5375" max="5379" width="15.5546875" style="1" customWidth="1"/>
    <col min="5380" max="5627" width="9.44140625" style="1"/>
    <col min="5628" max="5628" width="5.33203125" style="1" customWidth="1"/>
    <col min="5629" max="5629" width="36.5546875" style="1" customWidth="1"/>
    <col min="5630" max="5630" width="42.5546875" style="1" bestFit="1" customWidth="1"/>
    <col min="5631" max="5635" width="15.5546875" style="1" customWidth="1"/>
    <col min="5636" max="5883" width="9.44140625" style="1"/>
    <col min="5884" max="5884" width="5.33203125" style="1" customWidth="1"/>
    <col min="5885" max="5885" width="36.5546875" style="1" customWidth="1"/>
    <col min="5886" max="5886" width="42.5546875" style="1" bestFit="1" customWidth="1"/>
    <col min="5887" max="5891" width="15.5546875" style="1" customWidth="1"/>
    <col min="5892" max="6139" width="9.44140625" style="1"/>
    <col min="6140" max="6140" width="5.33203125" style="1" customWidth="1"/>
    <col min="6141" max="6141" width="36.5546875" style="1" customWidth="1"/>
    <col min="6142" max="6142" width="42.5546875" style="1" bestFit="1" customWidth="1"/>
    <col min="6143" max="6147" width="15.5546875" style="1" customWidth="1"/>
    <col min="6148" max="6395" width="9.44140625" style="1"/>
    <col min="6396" max="6396" width="5.33203125" style="1" customWidth="1"/>
    <col min="6397" max="6397" width="36.5546875" style="1" customWidth="1"/>
    <col min="6398" max="6398" width="42.5546875" style="1" bestFit="1" customWidth="1"/>
    <col min="6399" max="6403" width="15.5546875" style="1" customWidth="1"/>
    <col min="6404" max="6651" width="9.44140625" style="1"/>
    <col min="6652" max="6652" width="5.33203125" style="1" customWidth="1"/>
    <col min="6653" max="6653" width="36.5546875" style="1" customWidth="1"/>
    <col min="6654" max="6654" width="42.5546875" style="1" bestFit="1" customWidth="1"/>
    <col min="6655" max="6659" width="15.5546875" style="1" customWidth="1"/>
    <col min="6660" max="6907" width="9.44140625" style="1"/>
    <col min="6908" max="6908" width="5.33203125" style="1" customWidth="1"/>
    <col min="6909" max="6909" width="36.5546875" style="1" customWidth="1"/>
    <col min="6910" max="6910" width="42.5546875" style="1" bestFit="1" customWidth="1"/>
    <col min="6911" max="6915" width="15.5546875" style="1" customWidth="1"/>
    <col min="6916" max="7163" width="9.44140625" style="1"/>
    <col min="7164" max="7164" width="5.33203125" style="1" customWidth="1"/>
    <col min="7165" max="7165" width="36.5546875" style="1" customWidth="1"/>
    <col min="7166" max="7166" width="42.5546875" style="1" bestFit="1" customWidth="1"/>
    <col min="7167" max="7171" width="15.5546875" style="1" customWidth="1"/>
    <col min="7172" max="7419" width="9.44140625" style="1"/>
    <col min="7420" max="7420" width="5.33203125" style="1" customWidth="1"/>
    <col min="7421" max="7421" width="36.5546875" style="1" customWidth="1"/>
    <col min="7422" max="7422" width="42.5546875" style="1" bestFit="1" customWidth="1"/>
    <col min="7423" max="7427" width="15.5546875" style="1" customWidth="1"/>
    <col min="7428" max="7675" width="9.44140625" style="1"/>
    <col min="7676" max="7676" width="5.33203125" style="1" customWidth="1"/>
    <col min="7677" max="7677" width="36.5546875" style="1" customWidth="1"/>
    <col min="7678" max="7678" width="42.5546875" style="1" bestFit="1" customWidth="1"/>
    <col min="7679" max="7683" width="15.5546875" style="1" customWidth="1"/>
    <col min="7684" max="7931" width="9.44140625" style="1"/>
    <col min="7932" max="7932" width="5.33203125" style="1" customWidth="1"/>
    <col min="7933" max="7933" width="36.5546875" style="1" customWidth="1"/>
    <col min="7934" max="7934" width="42.5546875" style="1" bestFit="1" customWidth="1"/>
    <col min="7935" max="7939" width="15.5546875" style="1" customWidth="1"/>
    <col min="7940" max="8187" width="9.44140625" style="1"/>
    <col min="8188" max="8188" width="5.33203125" style="1" customWidth="1"/>
    <col min="8189" max="8189" width="36.5546875" style="1" customWidth="1"/>
    <col min="8190" max="8190" width="42.5546875" style="1" bestFit="1" customWidth="1"/>
    <col min="8191" max="8195" width="15.5546875" style="1" customWidth="1"/>
    <col min="8196" max="8443" width="9.44140625" style="1"/>
    <col min="8444" max="8444" width="5.33203125" style="1" customWidth="1"/>
    <col min="8445" max="8445" width="36.5546875" style="1" customWidth="1"/>
    <col min="8446" max="8446" width="42.5546875" style="1" bestFit="1" customWidth="1"/>
    <col min="8447" max="8451" width="15.5546875" style="1" customWidth="1"/>
    <col min="8452" max="8699" width="9.44140625" style="1"/>
    <col min="8700" max="8700" width="5.33203125" style="1" customWidth="1"/>
    <col min="8701" max="8701" width="36.5546875" style="1" customWidth="1"/>
    <col min="8702" max="8702" width="42.5546875" style="1" bestFit="1" customWidth="1"/>
    <col min="8703" max="8707" width="15.5546875" style="1" customWidth="1"/>
    <col min="8708" max="8955" width="9.44140625" style="1"/>
    <col min="8956" max="8956" width="5.33203125" style="1" customWidth="1"/>
    <col min="8957" max="8957" width="36.5546875" style="1" customWidth="1"/>
    <col min="8958" max="8958" width="42.5546875" style="1" bestFit="1" customWidth="1"/>
    <col min="8959" max="8963" width="15.5546875" style="1" customWidth="1"/>
    <col min="8964" max="9211" width="9.44140625" style="1"/>
    <col min="9212" max="9212" width="5.33203125" style="1" customWidth="1"/>
    <col min="9213" max="9213" width="36.5546875" style="1" customWidth="1"/>
    <col min="9214" max="9214" width="42.5546875" style="1" bestFit="1" customWidth="1"/>
    <col min="9215" max="9219" width="15.5546875" style="1" customWidth="1"/>
    <col min="9220" max="9467" width="9.44140625" style="1"/>
    <col min="9468" max="9468" width="5.33203125" style="1" customWidth="1"/>
    <col min="9469" max="9469" width="36.5546875" style="1" customWidth="1"/>
    <col min="9470" max="9470" width="42.5546875" style="1" bestFit="1" customWidth="1"/>
    <col min="9471" max="9475" width="15.5546875" style="1" customWidth="1"/>
    <col min="9476" max="9723" width="9.44140625" style="1"/>
    <col min="9724" max="9724" width="5.33203125" style="1" customWidth="1"/>
    <col min="9725" max="9725" width="36.5546875" style="1" customWidth="1"/>
    <col min="9726" max="9726" width="42.5546875" style="1" bestFit="1" customWidth="1"/>
    <col min="9727" max="9731" width="15.5546875" style="1" customWidth="1"/>
    <col min="9732" max="9979" width="9.44140625" style="1"/>
    <col min="9980" max="9980" width="5.33203125" style="1" customWidth="1"/>
    <col min="9981" max="9981" width="36.5546875" style="1" customWidth="1"/>
    <col min="9982" max="9982" width="42.5546875" style="1" bestFit="1" customWidth="1"/>
    <col min="9983" max="9987" width="15.5546875" style="1" customWidth="1"/>
    <col min="9988" max="10235" width="9.44140625" style="1"/>
    <col min="10236" max="10236" width="5.33203125" style="1" customWidth="1"/>
    <col min="10237" max="10237" width="36.5546875" style="1" customWidth="1"/>
    <col min="10238" max="10238" width="42.5546875" style="1" bestFit="1" customWidth="1"/>
    <col min="10239" max="10243" width="15.5546875" style="1" customWidth="1"/>
    <col min="10244" max="10491" width="9.44140625" style="1"/>
    <col min="10492" max="10492" width="5.33203125" style="1" customWidth="1"/>
    <col min="10493" max="10493" width="36.5546875" style="1" customWidth="1"/>
    <col min="10494" max="10494" width="42.5546875" style="1" bestFit="1" customWidth="1"/>
    <col min="10495" max="10499" width="15.5546875" style="1" customWidth="1"/>
    <col min="10500" max="10747" width="9.44140625" style="1"/>
    <col min="10748" max="10748" width="5.33203125" style="1" customWidth="1"/>
    <col min="10749" max="10749" width="36.5546875" style="1" customWidth="1"/>
    <col min="10750" max="10750" width="42.5546875" style="1" bestFit="1" customWidth="1"/>
    <col min="10751" max="10755" width="15.5546875" style="1" customWidth="1"/>
    <col min="10756" max="11003" width="9.44140625" style="1"/>
    <col min="11004" max="11004" width="5.33203125" style="1" customWidth="1"/>
    <col min="11005" max="11005" width="36.5546875" style="1" customWidth="1"/>
    <col min="11006" max="11006" width="42.5546875" style="1" bestFit="1" customWidth="1"/>
    <col min="11007" max="11011" width="15.5546875" style="1" customWidth="1"/>
    <col min="11012" max="11259" width="9.44140625" style="1"/>
    <col min="11260" max="11260" width="5.33203125" style="1" customWidth="1"/>
    <col min="11261" max="11261" width="36.5546875" style="1" customWidth="1"/>
    <col min="11262" max="11262" width="42.5546875" style="1" bestFit="1" customWidth="1"/>
    <col min="11263" max="11267" width="15.5546875" style="1" customWidth="1"/>
    <col min="11268" max="11515" width="9.44140625" style="1"/>
    <col min="11516" max="11516" width="5.33203125" style="1" customWidth="1"/>
    <col min="11517" max="11517" width="36.5546875" style="1" customWidth="1"/>
    <col min="11518" max="11518" width="42.5546875" style="1" bestFit="1" customWidth="1"/>
    <col min="11519" max="11523" width="15.5546875" style="1" customWidth="1"/>
    <col min="11524" max="11771" width="9.44140625" style="1"/>
    <col min="11772" max="11772" width="5.33203125" style="1" customWidth="1"/>
    <col min="11773" max="11773" width="36.5546875" style="1" customWidth="1"/>
    <col min="11774" max="11774" width="42.5546875" style="1" bestFit="1" customWidth="1"/>
    <col min="11775" max="11779" width="15.5546875" style="1" customWidth="1"/>
    <col min="11780" max="12027" width="9.44140625" style="1"/>
    <col min="12028" max="12028" width="5.33203125" style="1" customWidth="1"/>
    <col min="12029" max="12029" width="36.5546875" style="1" customWidth="1"/>
    <col min="12030" max="12030" width="42.5546875" style="1" bestFit="1" customWidth="1"/>
    <col min="12031" max="12035" width="15.5546875" style="1" customWidth="1"/>
    <col min="12036" max="12283" width="9.44140625" style="1"/>
    <col min="12284" max="12284" width="5.33203125" style="1" customWidth="1"/>
    <col min="12285" max="12285" width="36.5546875" style="1" customWidth="1"/>
    <col min="12286" max="12286" width="42.5546875" style="1" bestFit="1" customWidth="1"/>
    <col min="12287" max="12291" width="15.5546875" style="1" customWidth="1"/>
    <col min="12292" max="12539" width="9.44140625" style="1"/>
    <col min="12540" max="12540" width="5.33203125" style="1" customWidth="1"/>
    <col min="12541" max="12541" width="36.5546875" style="1" customWidth="1"/>
    <col min="12542" max="12542" width="42.5546875" style="1" bestFit="1" customWidth="1"/>
    <col min="12543" max="12547" width="15.5546875" style="1" customWidth="1"/>
    <col min="12548" max="12795" width="9.44140625" style="1"/>
    <col min="12796" max="12796" width="5.33203125" style="1" customWidth="1"/>
    <col min="12797" max="12797" width="36.5546875" style="1" customWidth="1"/>
    <col min="12798" max="12798" width="42.5546875" style="1" bestFit="1" customWidth="1"/>
    <col min="12799" max="12803" width="15.5546875" style="1" customWidth="1"/>
    <col min="12804" max="13051" width="9.44140625" style="1"/>
    <col min="13052" max="13052" width="5.33203125" style="1" customWidth="1"/>
    <col min="13053" max="13053" width="36.5546875" style="1" customWidth="1"/>
    <col min="13054" max="13054" width="42.5546875" style="1" bestFit="1" customWidth="1"/>
    <col min="13055" max="13059" width="15.5546875" style="1" customWidth="1"/>
    <col min="13060" max="13307" width="9.44140625" style="1"/>
    <col min="13308" max="13308" width="5.33203125" style="1" customWidth="1"/>
    <col min="13309" max="13309" width="36.5546875" style="1" customWidth="1"/>
    <col min="13310" max="13310" width="42.5546875" style="1" bestFit="1" customWidth="1"/>
    <col min="13311" max="13315" width="15.5546875" style="1" customWidth="1"/>
    <col min="13316" max="13563" width="9.44140625" style="1"/>
    <col min="13564" max="13564" width="5.33203125" style="1" customWidth="1"/>
    <col min="13565" max="13565" width="36.5546875" style="1" customWidth="1"/>
    <col min="13566" max="13566" width="42.5546875" style="1" bestFit="1" customWidth="1"/>
    <col min="13567" max="13571" width="15.5546875" style="1" customWidth="1"/>
    <col min="13572" max="13819" width="9.44140625" style="1"/>
    <col min="13820" max="13820" width="5.33203125" style="1" customWidth="1"/>
    <col min="13821" max="13821" width="36.5546875" style="1" customWidth="1"/>
    <col min="13822" max="13822" width="42.5546875" style="1" bestFit="1" customWidth="1"/>
    <col min="13823" max="13827" width="15.5546875" style="1" customWidth="1"/>
    <col min="13828" max="14075" width="9.44140625" style="1"/>
    <col min="14076" max="14076" width="5.33203125" style="1" customWidth="1"/>
    <col min="14077" max="14077" width="36.5546875" style="1" customWidth="1"/>
    <col min="14078" max="14078" width="42.5546875" style="1" bestFit="1" customWidth="1"/>
    <col min="14079" max="14083" width="15.5546875" style="1" customWidth="1"/>
    <col min="14084" max="14331" width="9.44140625" style="1"/>
    <col min="14332" max="14332" width="5.33203125" style="1" customWidth="1"/>
    <col min="14333" max="14333" width="36.5546875" style="1" customWidth="1"/>
    <col min="14334" max="14334" width="42.5546875" style="1" bestFit="1" customWidth="1"/>
    <col min="14335" max="14339" width="15.5546875" style="1" customWidth="1"/>
    <col min="14340" max="14587" width="9.44140625" style="1"/>
    <col min="14588" max="14588" width="5.33203125" style="1" customWidth="1"/>
    <col min="14589" max="14589" width="36.5546875" style="1" customWidth="1"/>
    <col min="14590" max="14590" width="42.5546875" style="1" bestFit="1" customWidth="1"/>
    <col min="14591" max="14595" width="15.5546875" style="1" customWidth="1"/>
    <col min="14596" max="14843" width="9.44140625" style="1"/>
    <col min="14844" max="14844" width="5.33203125" style="1" customWidth="1"/>
    <col min="14845" max="14845" width="36.5546875" style="1" customWidth="1"/>
    <col min="14846" max="14846" width="42.5546875" style="1" bestFit="1" customWidth="1"/>
    <col min="14847" max="14851" width="15.5546875" style="1" customWidth="1"/>
    <col min="14852" max="15099" width="9.44140625" style="1"/>
    <col min="15100" max="15100" width="5.33203125" style="1" customWidth="1"/>
    <col min="15101" max="15101" width="36.5546875" style="1" customWidth="1"/>
    <col min="15102" max="15102" width="42.5546875" style="1" bestFit="1" customWidth="1"/>
    <col min="15103" max="15107" width="15.5546875" style="1" customWidth="1"/>
    <col min="15108" max="15355" width="9.44140625" style="1"/>
    <col min="15356" max="15356" width="5.33203125" style="1" customWidth="1"/>
    <col min="15357" max="15357" width="36.5546875" style="1" customWidth="1"/>
    <col min="15358" max="15358" width="42.5546875" style="1" bestFit="1" customWidth="1"/>
    <col min="15359" max="15363" width="15.5546875" style="1" customWidth="1"/>
    <col min="15364" max="15611" width="9.44140625" style="1"/>
    <col min="15612" max="15612" width="5.33203125" style="1" customWidth="1"/>
    <col min="15613" max="15613" width="36.5546875" style="1" customWidth="1"/>
    <col min="15614" max="15614" width="42.5546875" style="1" bestFit="1" customWidth="1"/>
    <col min="15615" max="15619" width="15.5546875" style="1" customWidth="1"/>
    <col min="15620" max="15867" width="9.44140625" style="1"/>
    <col min="15868" max="15868" width="5.33203125" style="1" customWidth="1"/>
    <col min="15869" max="15869" width="36.5546875" style="1" customWidth="1"/>
    <col min="15870" max="15870" width="42.5546875" style="1" bestFit="1" customWidth="1"/>
    <col min="15871" max="15875" width="15.5546875" style="1" customWidth="1"/>
    <col min="15876" max="16123" width="9.44140625" style="1"/>
    <col min="16124" max="16124" width="5.33203125" style="1" customWidth="1"/>
    <col min="16125" max="16125" width="36.5546875" style="1" customWidth="1"/>
    <col min="16126" max="16126" width="42.5546875" style="1" bestFit="1" customWidth="1"/>
    <col min="16127" max="16131" width="15.5546875" style="1" customWidth="1"/>
    <col min="16132" max="16384" width="9.44140625" style="1"/>
  </cols>
  <sheetData>
    <row r="1" spans="1:5" ht="15.6" x14ac:dyDescent="0.3">
      <c r="A1" s="16" t="s">
        <v>61</v>
      </c>
      <c r="D1" s="16" t="s">
        <v>58</v>
      </c>
      <c r="E1" s="16"/>
    </row>
    <row r="2" spans="1:5" s="3" customFormat="1" ht="30" customHeight="1" x14ac:dyDescent="0.3">
      <c r="A2" s="3" t="s">
        <v>4</v>
      </c>
      <c r="B2" s="3" t="s">
        <v>0</v>
      </c>
      <c r="D2" s="8" t="s">
        <v>3</v>
      </c>
      <c r="E2" s="9" t="s">
        <v>59</v>
      </c>
    </row>
    <row r="3" spans="1:5" s="5" customFormat="1" x14ac:dyDescent="0.3">
      <c r="A3" s="6" t="s">
        <v>5</v>
      </c>
      <c r="B3" s="2" t="s">
        <v>6</v>
      </c>
      <c r="D3" s="1">
        <v>1</v>
      </c>
      <c r="E3" s="7" t="s">
        <v>27</v>
      </c>
    </row>
    <row r="4" spans="1:5" s="5" customFormat="1" x14ac:dyDescent="0.3">
      <c r="A4" s="6" t="s">
        <v>5</v>
      </c>
      <c r="B4" s="2" t="s">
        <v>7</v>
      </c>
      <c r="D4" s="1">
        <v>2</v>
      </c>
      <c r="E4" s="7" t="s">
        <v>5</v>
      </c>
    </row>
    <row r="5" spans="1:5" x14ac:dyDescent="0.3">
      <c r="A5" s="6" t="s">
        <v>5</v>
      </c>
      <c r="B5" s="2" t="s">
        <v>1</v>
      </c>
      <c r="D5" s="1">
        <v>3</v>
      </c>
      <c r="E5" s="7" t="s">
        <v>9</v>
      </c>
    </row>
    <row r="6" spans="1:5" x14ac:dyDescent="0.3">
      <c r="A6" s="6" t="s">
        <v>5</v>
      </c>
      <c r="B6" s="2" t="s">
        <v>8</v>
      </c>
      <c r="D6" s="1">
        <v>4</v>
      </c>
      <c r="E6" s="7" t="s">
        <v>11</v>
      </c>
    </row>
    <row r="7" spans="1:5" x14ac:dyDescent="0.3">
      <c r="A7" s="7" t="s">
        <v>85</v>
      </c>
      <c r="B7" s="6" t="s">
        <v>25</v>
      </c>
      <c r="D7" s="1">
        <v>5</v>
      </c>
      <c r="E7" s="7" t="s">
        <v>14</v>
      </c>
    </row>
    <row r="8" spans="1:5" x14ac:dyDescent="0.3">
      <c r="A8" s="7" t="s">
        <v>85</v>
      </c>
      <c r="B8" s="2" t="s">
        <v>74</v>
      </c>
      <c r="D8" s="1">
        <v>6</v>
      </c>
      <c r="E8" s="7" t="s">
        <v>15</v>
      </c>
    </row>
    <row r="9" spans="1:5" x14ac:dyDescent="0.3">
      <c r="A9" s="6" t="s">
        <v>64</v>
      </c>
      <c r="B9" s="2" t="s">
        <v>46</v>
      </c>
      <c r="D9" s="1">
        <v>7</v>
      </c>
      <c r="E9" s="7" t="s">
        <v>2</v>
      </c>
    </row>
    <row r="10" spans="1:5" x14ac:dyDescent="0.3">
      <c r="A10" s="2" t="s">
        <v>2</v>
      </c>
      <c r="B10" s="2" t="s">
        <v>35</v>
      </c>
      <c r="D10" s="1">
        <v>8</v>
      </c>
      <c r="E10" s="7" t="s">
        <v>16</v>
      </c>
    </row>
    <row r="11" spans="1:5" x14ac:dyDescent="0.3">
      <c r="A11" s="2" t="s">
        <v>2</v>
      </c>
      <c r="B11" s="2" t="s">
        <v>34</v>
      </c>
      <c r="D11" s="1">
        <v>9</v>
      </c>
      <c r="E11" s="7" t="s">
        <v>60</v>
      </c>
    </row>
    <row r="12" spans="1:5" x14ac:dyDescent="0.3">
      <c r="A12" s="6" t="s">
        <v>66</v>
      </c>
      <c r="B12" s="2" t="s">
        <v>22</v>
      </c>
      <c r="D12" s="1">
        <v>10</v>
      </c>
      <c r="E12" s="7" t="s">
        <v>85</v>
      </c>
    </row>
    <row r="13" spans="1:5" x14ac:dyDescent="0.3">
      <c r="A13" s="6" t="s">
        <v>66</v>
      </c>
      <c r="B13" s="2" t="s">
        <v>23</v>
      </c>
      <c r="D13" s="1">
        <v>11</v>
      </c>
      <c r="E13" s="7" t="s">
        <v>26</v>
      </c>
    </row>
    <row r="14" spans="1:5" x14ac:dyDescent="0.3">
      <c r="A14" s="18" t="s">
        <v>95</v>
      </c>
      <c r="B14" s="2" t="s">
        <v>18</v>
      </c>
      <c r="D14" s="1">
        <v>12</v>
      </c>
      <c r="E14" s="7" t="s">
        <v>57</v>
      </c>
    </row>
    <row r="15" spans="1:5" x14ac:dyDescent="0.3">
      <c r="A15" s="18" t="s">
        <v>95</v>
      </c>
      <c r="B15" s="2" t="s">
        <v>19</v>
      </c>
      <c r="D15" s="1">
        <v>13</v>
      </c>
      <c r="E15" s="18" t="s">
        <v>95</v>
      </c>
    </row>
    <row r="16" spans="1:5" x14ac:dyDescent="0.3">
      <c r="A16" s="6" t="s">
        <v>16</v>
      </c>
      <c r="B16" s="2" t="s">
        <v>43</v>
      </c>
      <c r="D16" s="1">
        <v>14</v>
      </c>
      <c r="E16" s="7" t="s">
        <v>65</v>
      </c>
    </row>
    <row r="17" spans="1:6" x14ac:dyDescent="0.3">
      <c r="A17" s="19" t="s">
        <v>16</v>
      </c>
      <c r="B17" s="2" t="s">
        <v>44</v>
      </c>
      <c r="D17" s="1">
        <v>15</v>
      </c>
      <c r="E17" s="7" t="s">
        <v>64</v>
      </c>
    </row>
    <row r="18" spans="1:6" x14ac:dyDescent="0.3">
      <c r="A18" s="19" t="s">
        <v>16</v>
      </c>
      <c r="B18" s="2" t="s">
        <v>17</v>
      </c>
      <c r="D18" s="17">
        <v>16</v>
      </c>
      <c r="E18" s="21" t="s">
        <v>66</v>
      </c>
    </row>
    <row r="19" spans="1:6" x14ac:dyDescent="0.3">
      <c r="A19" s="7" t="s">
        <v>60</v>
      </c>
      <c r="B19" s="2" t="s">
        <v>40</v>
      </c>
      <c r="D19" s="24"/>
      <c r="E19" s="25" t="s">
        <v>86</v>
      </c>
    </row>
    <row r="20" spans="1:6" x14ac:dyDescent="0.3">
      <c r="A20" s="23" t="s">
        <v>60</v>
      </c>
      <c r="B20" s="22" t="s">
        <v>69</v>
      </c>
      <c r="D20" s="24"/>
      <c r="E20" s="25" t="s">
        <v>87</v>
      </c>
    </row>
    <row r="21" spans="1:6" x14ac:dyDescent="0.3">
      <c r="A21" s="7" t="s">
        <v>60</v>
      </c>
      <c r="B21" s="2" t="s">
        <v>36</v>
      </c>
      <c r="D21" s="31"/>
      <c r="E21" s="32" t="s">
        <v>93</v>
      </c>
    </row>
    <row r="22" spans="1:6" x14ac:dyDescent="0.3">
      <c r="A22" s="7" t="s">
        <v>60</v>
      </c>
      <c r="B22" s="2" t="s">
        <v>37</v>
      </c>
      <c r="E22"/>
    </row>
    <row r="23" spans="1:6" ht="27.6" customHeight="1" x14ac:dyDescent="0.3">
      <c r="A23" s="7" t="s">
        <v>60</v>
      </c>
      <c r="B23" s="2" t="s">
        <v>42</v>
      </c>
      <c r="E23"/>
    </row>
    <row r="24" spans="1:6" x14ac:dyDescent="0.3">
      <c r="A24" s="20" t="s">
        <v>60</v>
      </c>
      <c r="B24" s="2" t="s">
        <v>38</v>
      </c>
      <c r="E24"/>
    </row>
    <row r="25" spans="1:6" x14ac:dyDescent="0.3">
      <c r="A25" s="20" t="s">
        <v>60</v>
      </c>
      <c r="B25" s="2" t="s">
        <v>41</v>
      </c>
      <c r="E25"/>
    </row>
    <row r="26" spans="1:6" x14ac:dyDescent="0.3">
      <c r="A26" s="20" t="s">
        <v>60</v>
      </c>
      <c r="B26" s="2" t="s">
        <v>39</v>
      </c>
      <c r="E26"/>
    </row>
    <row r="27" spans="1:6" x14ac:dyDescent="0.3">
      <c r="A27" s="6" t="s">
        <v>57</v>
      </c>
      <c r="B27" s="6" t="s">
        <v>50</v>
      </c>
      <c r="E27"/>
      <c r="F27"/>
    </row>
    <row r="28" spans="1:6" x14ac:dyDescent="0.3">
      <c r="A28" s="6" t="s">
        <v>57</v>
      </c>
      <c r="B28" s="6" t="s">
        <v>52</v>
      </c>
      <c r="E28"/>
      <c r="F28"/>
    </row>
    <row r="29" spans="1:6" x14ac:dyDescent="0.3">
      <c r="A29" s="6" t="s">
        <v>57</v>
      </c>
      <c r="B29" s="6" t="s">
        <v>51</v>
      </c>
      <c r="E29"/>
    </row>
    <row r="30" spans="1:6" x14ac:dyDescent="0.3">
      <c r="A30" s="6" t="s">
        <v>65</v>
      </c>
      <c r="B30" s="2" t="s">
        <v>45</v>
      </c>
    </row>
    <row r="31" spans="1:6" x14ac:dyDescent="0.3">
      <c r="A31" s="6" t="s">
        <v>65</v>
      </c>
      <c r="B31" s="2" t="s">
        <v>20</v>
      </c>
    </row>
    <row r="32" spans="1:6" x14ac:dyDescent="0.3">
      <c r="A32" s="6" t="s">
        <v>65</v>
      </c>
      <c r="B32" s="2" t="s">
        <v>21</v>
      </c>
    </row>
    <row r="33" spans="1:2" x14ac:dyDescent="0.3">
      <c r="A33" s="6" t="s">
        <v>15</v>
      </c>
      <c r="B33" s="2" t="s">
        <v>33</v>
      </c>
    </row>
    <row r="34" spans="1:2" x14ac:dyDescent="0.3">
      <c r="A34" s="6" t="s">
        <v>15</v>
      </c>
      <c r="B34" s="2" t="s">
        <v>32</v>
      </c>
    </row>
    <row r="35" spans="1:2" x14ac:dyDescent="0.3">
      <c r="A35" s="6" t="s">
        <v>11</v>
      </c>
      <c r="B35" s="2" t="s">
        <v>12</v>
      </c>
    </row>
    <row r="36" spans="1:2" x14ac:dyDescent="0.3">
      <c r="A36" s="6" t="s">
        <v>11</v>
      </c>
      <c r="B36" s="2" t="s">
        <v>31</v>
      </c>
    </row>
    <row r="37" spans="1:2" x14ac:dyDescent="0.3">
      <c r="A37" s="6" t="s">
        <v>11</v>
      </c>
      <c r="B37" s="2" t="s">
        <v>13</v>
      </c>
    </row>
    <row r="38" spans="1:2" x14ac:dyDescent="0.3">
      <c r="A38" s="6" t="s">
        <v>26</v>
      </c>
      <c r="B38" s="2" t="s">
        <v>47</v>
      </c>
    </row>
    <row r="39" spans="1:2" x14ac:dyDescent="0.3">
      <c r="A39" s="6" t="s">
        <v>26</v>
      </c>
      <c r="B39" s="2" t="s">
        <v>48</v>
      </c>
    </row>
    <row r="40" spans="1:2" x14ac:dyDescent="0.3">
      <c r="A40" s="6" t="s">
        <v>26</v>
      </c>
      <c r="B40" s="2" t="s">
        <v>49</v>
      </c>
    </row>
    <row r="41" spans="1:2" x14ac:dyDescent="0.3">
      <c r="A41" s="6" t="s">
        <v>9</v>
      </c>
      <c r="B41" s="2" t="s">
        <v>10</v>
      </c>
    </row>
    <row r="42" spans="1:2" x14ac:dyDescent="0.3">
      <c r="A42" s="6" t="s">
        <v>9</v>
      </c>
      <c r="B42" s="2" t="s">
        <v>30</v>
      </c>
    </row>
    <row r="43" spans="1:2" x14ac:dyDescent="0.3">
      <c r="A43" s="4" t="s">
        <v>27</v>
      </c>
      <c r="B43" s="2" t="s">
        <v>29</v>
      </c>
    </row>
    <row r="44" spans="1:2" x14ac:dyDescent="0.3">
      <c r="A44" s="4" t="s">
        <v>27</v>
      </c>
      <c r="B44" s="2" t="s">
        <v>28</v>
      </c>
    </row>
    <row r="45" spans="1:2" x14ac:dyDescent="0.3">
      <c r="A45" s="33" t="s">
        <v>93</v>
      </c>
      <c r="B45" s="34" t="s">
        <v>94</v>
      </c>
    </row>
    <row r="46" spans="1:2" x14ac:dyDescent="0.3">
      <c r="A46" s="33" t="s">
        <v>93</v>
      </c>
      <c r="B46" s="34" t="s">
        <v>98</v>
      </c>
    </row>
  </sheetData>
  <sheetProtection selectLockedCells="1" selectUnlockedCells="1"/>
  <dataValidations count="1">
    <dataValidation type="list" allowBlank="1" showInputMessage="1" showErrorMessage="1" sqref="A16:A1048576 A1:A13">
      <formula1>Группа_статей</formula1>
    </dataValidation>
  </dataValidations>
  <pageMargins left="0.70833333333333337" right="0.70833333333333337" top="0.74791666666666667" bottom="0.74791666666666667" header="0.51180555555555551" footer="0.51180555555555551"/>
  <pageSetup paperSize="9" scale="86" firstPageNumber="0" orientation="portrait" horizontalDpi="300" verticalDpi="300" r:id="rId1"/>
  <headerFooter alignWithMargins="0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zoomScale="120" zoomScaleNormal="120" workbookViewId="0">
      <selection activeCell="A10" sqref="A8:A17"/>
      <pivotSelection pane="bottomRight" showHeader="1" axis="axisRow" activeRow="9" previousRow="9" click="1" r:id="rId1">
        <pivotArea dataOnly="0" labelOnly="1" fieldPosition="0">
          <references count="1">
            <reference field="5" count="0"/>
          </references>
        </pivotArea>
      </pivotSelection>
    </sheetView>
  </sheetViews>
  <sheetFormatPr defaultColWidth="16" defaultRowHeight="15.6" x14ac:dyDescent="0.3"/>
  <cols>
    <col min="1" max="1" width="49.33203125" style="37" customWidth="1"/>
    <col min="2" max="2" width="32.44140625" style="37" customWidth="1"/>
    <col min="3" max="16384" width="16" style="37"/>
  </cols>
  <sheetData>
    <row r="1" spans="1:2" x14ac:dyDescent="0.3">
      <c r="A1" s="35">
        <f>SUBTOTAL(4,Payments[дата платежа])</f>
        <v>42862</v>
      </c>
      <c r="B1" s="36" t="s">
        <v>71</v>
      </c>
    </row>
    <row r="2" spans="1:2" x14ac:dyDescent="0.3">
      <c r="A2" s="38">
        <f>SUBTOTAL(9,Payments[сумма платежа])</f>
        <v>-59655658</v>
      </c>
      <c r="B2" s="36" t="s">
        <v>72</v>
      </c>
    </row>
    <row r="4" spans="1:2" x14ac:dyDescent="0.3">
      <c r="A4" s="39" t="s">
        <v>68</v>
      </c>
      <c r="B4" s="37" t="s">
        <v>96</v>
      </c>
    </row>
    <row r="5" spans="1:2" x14ac:dyDescent="0.3">
      <c r="A5" s="39" t="s">
        <v>53</v>
      </c>
      <c r="B5" s="37" t="s">
        <v>96</v>
      </c>
    </row>
    <row r="7" spans="1:2" x14ac:dyDescent="0.3">
      <c r="A7" s="39" t="s">
        <v>4</v>
      </c>
      <c r="B7" s="37" t="s">
        <v>84</v>
      </c>
    </row>
    <row r="8" spans="1:2" x14ac:dyDescent="0.3">
      <c r="A8" s="37" t="s">
        <v>14</v>
      </c>
      <c r="B8" s="40">
        <v>-3</v>
      </c>
    </row>
    <row r="9" spans="1:2" x14ac:dyDescent="0.3">
      <c r="A9" s="37" t="s">
        <v>24</v>
      </c>
      <c r="B9" s="40">
        <v>112500</v>
      </c>
    </row>
    <row r="10" spans="1:2" x14ac:dyDescent="0.3">
      <c r="A10" s="37" t="s">
        <v>26</v>
      </c>
      <c r="B10" s="40">
        <v>-75000</v>
      </c>
    </row>
    <row r="11" spans="1:2" x14ac:dyDescent="0.3">
      <c r="A11" s="37" t="s">
        <v>27</v>
      </c>
      <c r="B11" s="40">
        <v>-128000</v>
      </c>
    </row>
    <row r="12" spans="1:2" x14ac:dyDescent="0.3">
      <c r="A12" s="37" t="s">
        <v>60</v>
      </c>
      <c r="B12" s="40">
        <v>100000</v>
      </c>
    </row>
    <row r="13" spans="1:2" x14ac:dyDescent="0.3">
      <c r="A13" s="37" t="s">
        <v>15</v>
      </c>
      <c r="B13" s="40">
        <v>-15000</v>
      </c>
    </row>
    <row r="14" spans="1:2" x14ac:dyDescent="0.3">
      <c r="A14" s="37" t="s">
        <v>16</v>
      </c>
      <c r="B14" s="40">
        <v>-55</v>
      </c>
    </row>
    <row r="15" spans="1:2" x14ac:dyDescent="0.3">
      <c r="A15" s="37" t="s">
        <v>85</v>
      </c>
      <c r="B15" s="40">
        <v>350000</v>
      </c>
    </row>
    <row r="16" spans="1:2" x14ac:dyDescent="0.3">
      <c r="A16" s="37" t="s">
        <v>95</v>
      </c>
      <c r="B16" s="40">
        <v>-100</v>
      </c>
    </row>
    <row r="17" spans="1:2" x14ac:dyDescent="0.3">
      <c r="A17" s="37" t="s">
        <v>93</v>
      </c>
      <c r="B17" s="40">
        <v>-60000000</v>
      </c>
    </row>
    <row r="18" spans="1:2" x14ac:dyDescent="0.3">
      <c r="A18" s="37" t="s">
        <v>67</v>
      </c>
      <c r="B18" s="40">
        <v>-59655658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1"/>
  <sheetViews>
    <sheetView tabSelected="1" workbookViewId="0"/>
  </sheetViews>
  <sheetFormatPr defaultRowHeight="14.4" x14ac:dyDescent="0.3"/>
  <sheetData>
    <row r="2" spans="1:1" x14ac:dyDescent="0.3">
      <c r="A2" s="41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107</v>
      </c>
    </row>
    <row r="6" spans="1:1" x14ac:dyDescent="0.3">
      <c r="A6" t="s">
        <v>102</v>
      </c>
    </row>
    <row r="7" spans="1:1" x14ac:dyDescent="0.3">
      <c r="A7" t="s">
        <v>103</v>
      </c>
    </row>
    <row r="9" spans="1:1" x14ac:dyDescent="0.3">
      <c r="A9" s="41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Платежи</vt:lpstr>
      <vt:lpstr>Контрагенты</vt:lpstr>
      <vt:lpstr>Статьи управленческого учета</vt:lpstr>
      <vt:lpstr>Отчет</vt:lpstr>
      <vt:lpstr>Инструкция</vt:lpstr>
      <vt:lpstr>nonUnicLvl1_in_lvl2</vt:lpstr>
      <vt:lpstr>Группа_статей</vt:lpstr>
      <vt:lpstr>Наименование_контрагента</vt:lpstr>
      <vt:lpstr>статьи_учета_lvl2</vt:lpstr>
    </vt:vector>
  </TitlesOfParts>
  <Company>http://findir.msk.ru/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Хахулин</dc:creator>
  <cp:keywords>findir.msk.ru</cp:keywords>
  <dc:description>Минимальная функциональность управленческого учета платежей для тех, кто настойчиво продолжает работать в Excel 
www.facebook.com/KhakhulinAndrey
www.facebook.com/1hCFO/</dc:description>
  <cp:lastModifiedBy>Андрей Хахулин</cp:lastModifiedBy>
  <cp:lastPrinted>2016-11-01T18:59:54Z</cp:lastPrinted>
  <dcterms:created xsi:type="dcterms:W3CDTF">2016-10-27T14:32:43Z</dcterms:created>
  <dcterms:modified xsi:type="dcterms:W3CDTF">2017-01-18T08:51:51Z</dcterms:modified>
</cp:coreProperties>
</file>